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y" sheetId="1" r:id="rId1"/>
    <sheet name="Read me" sheetId="2" r:id="rId2"/>
  </sheets>
  <calcPr calcId="0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2" customWidth="1"/>
    <col min="3" max="3" width="14" customWidth="1"/>
    <col min="4" max="4" width="12" customWidth="1"/>
    <col min="5" max="5" width="12" customWidth="1"/>
    <col min="6" max="6" width="10" customWidth="1"/>
    <col min="7" max="7" width="10" customWidth="1"/>
    <col min="8" max="8" width="10" customWidth="1"/>
    <col min="9" max="9" width="10" customWidth="1"/>
    <col min="10" max="10" width="14" customWidth="1"/>
    <col min="11" max="11" width="14" customWidth="1"/>
    <col min="12" max="12" width="10" customWidth="1"/>
    <col min="13" max="13" width="26" customWidth="1"/>
    <col min="14" max="14" width="30" customWidth="1"/>
  </cols>
  <sheetData>
    <row r="1">
      <c r="A1" t="inlineStr" s="1">
        <is>
          <t>Patient ID</t>
        </is>
      </c>
      <c r="B1" t="inlineStr" s="1">
        <is>
          <t>Enroll date</t>
        </is>
      </c>
      <c r="C1" t="inlineStr" s="1">
        <is>
          <t>Month (YYYY-MM)</t>
        </is>
      </c>
      <c r="D1" t="inlineStr" s="1">
        <is>
          <t>Month type</t>
        </is>
      </c>
      <c r="E1" t="inlineStr" s="1">
        <is>
          <t>BHCM minutes this month</t>
        </is>
      </c>
      <c r="F1" t="inlineStr" s="1">
        <is>
          <t>PHQ-9 baseline</t>
        </is>
      </c>
      <c r="G1" t="inlineStr" s="1">
        <is>
          <t>PHQ-9 latest</t>
        </is>
      </c>
      <c r="H1" t="inlineStr" s="1">
        <is>
          <t>GAD-7 baseline</t>
        </is>
      </c>
      <c r="I1" t="inlineStr" s="1">
        <is>
          <t>GAD-7 latest</t>
        </is>
      </c>
      <c r="J1" t="inlineStr" s="1">
        <is>
          <t>Last caseload review</t>
        </is>
      </c>
      <c r="K1" t="inlineStr" s="1">
        <is>
          <t>Code suggestion</t>
        </is>
      </c>
      <c r="L1" t="inlineStr" s="1">
        <is>
          <t>99494 units</t>
        </is>
      </c>
      <c r="M1" t="inlineStr" s="1">
        <is>
          <t>Caseload review flag</t>
        </is>
      </c>
      <c r="N1" t="inlineStr" s="1">
        <is>
          <t>Notes</t>
        </is>
      </c>
    </row>
    <row r="2">
      <c r="A2" t="inlineStr">
        <is>
          <t>PT-001</t>
        </is>
      </c>
      <c r="B2" t="inlineStr">
        <is>
          <t>2026-10-02</t>
        </is>
      </c>
      <c r="C2" t="inlineStr">
        <is>
          <t>2026-10</t>
        </is>
      </c>
      <c r="D2" t="inlineStr">
        <is>
          <t>Initial</t>
        </is>
      </c>
      <c r="E2">
        <v>40</v>
      </c>
      <c r="F2">
        <v>17</v>
      </c>
      <c r="G2">
        <v>15</v>
      </c>
      <c r="H2">
        <v>12</v>
      </c>
      <c r="I2">
        <v>11</v>
      </c>
      <c r="J2" t="inlineStr">
        <is>
          <t>2026-10-21</t>
        </is>
      </c>
      <c r="K2" t="str">
        <f>IF(E2="","",IF(D2="Initial",IF(E2&gt;=36,"99492",IF(E2&gt;=16,"G2214","None yet")),IF(E2&gt;=31,"99493",IF(E2&gt;=16,"G2214","None yet"))))</f>
      </c>
      <c r="L2">
        <f>IF(E2="",0,IF(D2="Initial",IF(E2&gt;=86,INT((E2-86)/30)+1,0),IF(E2&gt;=76,INT((E2-76)/30)+1,0)))</f>
      </c>
      <c r="M2" t="str">
        <f>IF(F2="","",IF(G2="","No follow-up score yet",IF(AND(G2&gt;=10,G2&gt;F2*0.5),"Discuss at caseload review","")))</f>
      </c>
      <c r="N2" t="inlineStr">
        <is>
          <t>Sample row</t>
        </is>
      </c>
    </row>
    <row r="3">
      <c r="A3" t="inlineStr">
        <is>
          <t>PT-002</t>
        </is>
      </c>
      <c r="B3" t="inlineStr">
        <is>
          <t>2026-09-08</t>
        </is>
      </c>
      <c r="C3" t="inlineStr">
        <is>
          <t>2026-10</t>
        </is>
      </c>
      <c r="D3" t="inlineStr">
        <is>
          <t>Subsequent</t>
        </is>
      </c>
      <c r="E3">
        <v>22</v>
      </c>
      <c r="F3">
        <v>14</v>
      </c>
      <c r="G3">
        <v>8</v>
      </c>
      <c r="H3">
        <v>10</v>
      </c>
      <c r="I3">
        <v>6</v>
      </c>
      <c r="J3" t="inlineStr">
        <is>
          <t>2026-10-21</t>
        </is>
      </c>
      <c r="K3" t="str">
        <f>IF(E3="","",IF(D3="Initial",IF(E3&gt;=36,"99492",IF(E3&gt;=16,"G2214","None yet")),IF(E3&gt;=31,"99493",IF(E3&gt;=16,"G2214","None yet"))))</f>
      </c>
      <c r="L3">
        <f>IF(E3="",0,IF(D3="Initial",IF(E3&gt;=86,INT((E3-86)/30)+1,0),IF(E3&gt;=76,INT((E3-76)/30)+1,0)))</f>
      </c>
      <c r="M3" t="str">
        <f>IF(F3="","",IF(G3="","No follow-up score yet",IF(AND(G3&gt;=10,G3&gt;F3*0.5),"Discuss at caseload review","")))</f>
      </c>
      <c r="N3" t="inlineStr">
        <is>
          <t>Sample row</t>
        </is>
      </c>
    </row>
    <row r="4">
      <c r="A4" t="inlineStr">
        <is>
          <t>PT-003</t>
        </is>
      </c>
      <c r="B4" t="inlineStr">
        <is>
          <t>2026-08-11</t>
        </is>
      </c>
      <c r="C4" t="inlineStr">
        <is>
          <t>2026-10</t>
        </is>
      </c>
      <c r="D4" t="inlineStr">
        <is>
          <t>Subsequent</t>
        </is>
      </c>
      <c r="E4">
        <v>81</v>
      </c>
      <c r="F4">
        <v>19</v>
      </c>
      <c r="G4">
        <v>16</v>
      </c>
      <c r="H4">
        <v>15</v>
      </c>
      <c r="I4">
        <v>14</v>
      </c>
      <c r="J4" t="inlineStr">
        <is>
          <t>2026-10-14</t>
        </is>
      </c>
      <c r="K4" t="str">
        <f>IF(E4="","",IF(D4="Initial",IF(E4&gt;=36,"99492",IF(E4&gt;=16,"G2214","None yet")),IF(E4&gt;=31,"99493",IF(E4&gt;=16,"G2214","None yet"))))</f>
      </c>
      <c r="L4">
        <f>IF(E4="",0,IF(D4="Initial",IF(E4&gt;=86,INT((E4-86)/30)+1,0),IF(E4&gt;=76,INT((E4-76)/30)+1,0)))</f>
      </c>
      <c r="M4" t="str">
        <f>IF(F4="","",IF(G4="","No follow-up score yet",IF(AND(G4&gt;=10,G4&gt;F4*0.5),"Discuss at caseload review","")))</f>
      </c>
      <c r="N4" t="inlineStr">
        <is>
          <t>Sample row</t>
        </is>
      </c>
    </row>
    <row r="5">
      <c r="A5" t="inlineStr">
        <is>
          <t>PT-004</t>
        </is>
      </c>
      <c r="B5" t="inlineStr">
        <is>
          <t>2026-10-15</t>
        </is>
      </c>
      <c r="C5" t="inlineStr">
        <is>
          <t>2026-10</t>
        </is>
      </c>
      <c r="D5" t="inlineStr">
        <is>
          <t>Initial</t>
        </is>
      </c>
      <c r="E5">
        <v>12</v>
      </c>
      <c r="F5">
        <v>11</v>
      </c>
      <c r="H5">
        <v>9</v>
      </c>
      <c r="K5" t="str">
        <f>IF(E5="","",IF(D5="Initial",IF(E5&gt;=36,"99492",IF(E5&gt;=16,"G2214","None yet")),IF(E5&gt;=31,"99493",IF(E5&gt;=16,"G2214","None yet"))))</f>
      </c>
      <c r="L5">
        <f>IF(E5="",0,IF(D5="Initial",IF(E5&gt;=86,INT((E5-86)/30)+1,0),IF(E5&gt;=76,INT((E5-76)/30)+1,0)))</f>
      </c>
      <c r="M5" t="str">
        <f>IF(F5="","",IF(G5="","No follow-up score yet",IF(AND(G5&gt;=10,G5&gt;F5*0.5),"Discuss at caseload review","")))</f>
      </c>
      <c r="N5" t="inlineStr">
        <is>
          <t>Sample row</t>
        </is>
      </c>
    </row>
    <row r="6">
      <c r="K6" t="str">
        <f>IF(E6="","",IF(D6="Initial",IF(E6&gt;=36,"99492",IF(E6&gt;=16,"G2214","None yet")),IF(E6&gt;=31,"99493",IF(E6&gt;=16,"G2214","None yet"))))</f>
      </c>
      <c r="L6">
        <f>IF(E6="",0,IF(D6="Initial",IF(E6&gt;=86,INT((E6-86)/30)+1,0),IF(E6&gt;=76,INT((E6-76)/30)+1,0)))</f>
      </c>
      <c r="M6" t="str">
        <f>IF(F6="","",IF(G6="","No follow-up score yet",IF(AND(G6&gt;=10,G6&gt;F6*0.5),"Discuss at caseload review","")))</f>
      </c>
    </row>
    <row r="7">
      <c r="K7" t="str">
        <f>IF(E7="","",IF(D7="Initial",IF(E7&gt;=36,"99492",IF(E7&gt;=16,"G2214","None yet")),IF(E7&gt;=31,"99493",IF(E7&gt;=16,"G2214","None yet"))))</f>
      </c>
      <c r="L7">
        <f>IF(E7="",0,IF(D7="Initial",IF(E7&gt;=86,INT((E7-86)/30)+1,0),IF(E7&gt;=76,INT((E7-76)/30)+1,0)))</f>
      </c>
      <c r="M7" t="str">
        <f>IF(F7="","",IF(G7="","No follow-up score yet",IF(AND(G7&gt;=10,G7&gt;F7*0.5),"Discuss at caseload review","")))</f>
      </c>
    </row>
    <row r="8">
      <c r="K8" t="str">
        <f>IF(E8="","",IF(D8="Initial",IF(E8&gt;=36,"99492",IF(E8&gt;=16,"G2214","None yet")),IF(E8&gt;=31,"99493",IF(E8&gt;=16,"G2214","None yet"))))</f>
      </c>
      <c r="L8">
        <f>IF(E8="",0,IF(D8="Initial",IF(E8&gt;=86,INT((E8-86)/30)+1,0),IF(E8&gt;=76,INT((E8-76)/30)+1,0)))</f>
      </c>
      <c r="M8" t="str">
        <f>IF(F8="","",IF(G8="","No follow-up score yet",IF(AND(G8&gt;=10,G8&gt;F8*0.5),"Discuss at caseload review","")))</f>
      </c>
    </row>
    <row r="9">
      <c r="K9" t="str">
        <f>IF(E9="","",IF(D9="Initial",IF(E9&gt;=36,"99492",IF(E9&gt;=16,"G2214","None yet")),IF(E9&gt;=31,"99493",IF(E9&gt;=16,"G2214","None yet"))))</f>
      </c>
      <c r="L9">
        <f>IF(E9="",0,IF(D9="Initial",IF(E9&gt;=86,INT((E9-86)/30)+1,0),IF(E9&gt;=76,INT((E9-76)/30)+1,0)))</f>
      </c>
      <c r="M9" t="str">
        <f>IF(F9="","",IF(G9="","No follow-up score yet",IF(AND(G9&gt;=10,G9&gt;F9*0.5),"Discuss at caseload review","")))</f>
      </c>
    </row>
    <row r="10">
      <c r="K10" t="str">
        <f>IF(E10="","",IF(D10="Initial",IF(E10&gt;=36,"99492",IF(E10&gt;=16,"G2214","None yet")),IF(E10&gt;=31,"99493",IF(E10&gt;=16,"G2214","None yet"))))</f>
      </c>
      <c r="L10">
        <f>IF(E10="",0,IF(D10="Initial",IF(E10&gt;=86,INT((E10-86)/30)+1,0),IF(E10&gt;=76,INT((E10-76)/30)+1,0)))</f>
      </c>
      <c r="M10" t="str">
        <f>IF(F10="","",IF(G10="","No follow-up score yet",IF(AND(G10&gt;=10,G10&gt;F10*0.5),"Discuss at caseload review","")))</f>
      </c>
    </row>
    <row r="11">
      <c r="K11" t="str">
        <f>IF(E11="","",IF(D11="Initial",IF(E11&gt;=36,"99492",IF(E11&gt;=16,"G2214","None yet")),IF(E11&gt;=31,"99493",IF(E11&gt;=16,"G2214","None yet"))))</f>
      </c>
      <c r="L11">
        <f>IF(E11="",0,IF(D11="Initial",IF(E11&gt;=86,INT((E11-86)/30)+1,0),IF(E11&gt;=76,INT((E11-76)/30)+1,0)))</f>
      </c>
      <c r="M11" t="str">
        <f>IF(F11="","",IF(G11="","No follow-up score yet",IF(AND(G11&gt;=10,G11&gt;F11*0.5),"Discuss at caseload review","")))</f>
      </c>
    </row>
    <row r="12">
      <c r="K12" t="str">
        <f>IF(E12="","",IF(D12="Initial",IF(E12&gt;=36,"99492",IF(E12&gt;=16,"G2214","None yet")),IF(E12&gt;=31,"99493",IF(E12&gt;=16,"G2214","None yet"))))</f>
      </c>
      <c r="L12">
        <f>IF(E12="",0,IF(D12="Initial",IF(E12&gt;=86,INT((E12-86)/30)+1,0),IF(E12&gt;=76,INT((E12-76)/30)+1,0)))</f>
      </c>
      <c r="M12" t="str">
        <f>IF(F12="","",IF(G12="","No follow-up score yet",IF(AND(G12&gt;=10,G12&gt;F12*0.5),"Discuss at caseload review","")))</f>
      </c>
    </row>
    <row r="13">
      <c r="K13" t="str">
        <f>IF(E13="","",IF(D13="Initial",IF(E13&gt;=36,"99492",IF(E13&gt;=16,"G2214","None yet")),IF(E13&gt;=31,"99493",IF(E13&gt;=16,"G2214","None yet"))))</f>
      </c>
      <c r="L13">
        <f>IF(E13="",0,IF(D13="Initial",IF(E13&gt;=86,INT((E13-86)/30)+1,0),IF(E13&gt;=76,INT((E13-76)/30)+1,0)))</f>
      </c>
      <c r="M13" t="str">
        <f>IF(F13="","",IF(G13="","No follow-up score yet",IF(AND(G13&gt;=10,G13&gt;F13*0.5),"Discuss at caseload review","")))</f>
      </c>
    </row>
    <row r="14">
      <c r="K14" t="str">
        <f>IF(E14="","",IF(D14="Initial",IF(E14&gt;=36,"99492",IF(E14&gt;=16,"G2214","None yet")),IF(E14&gt;=31,"99493",IF(E14&gt;=16,"G2214","None yet"))))</f>
      </c>
      <c r="L14">
        <f>IF(E14="",0,IF(D14="Initial",IF(E14&gt;=86,INT((E14-86)/30)+1,0),IF(E14&gt;=76,INT((E14-76)/30)+1,0)))</f>
      </c>
      <c r="M14" t="str">
        <f>IF(F14="","",IF(G14="","No follow-up score yet",IF(AND(G14&gt;=10,G14&gt;F14*0.5),"Discuss at caseload review","")))</f>
      </c>
    </row>
    <row r="15">
      <c r="K15" t="str">
        <f>IF(E15="","",IF(D15="Initial",IF(E15&gt;=36,"99492",IF(E15&gt;=16,"G2214","None yet")),IF(E15&gt;=31,"99493",IF(E15&gt;=16,"G2214","None yet"))))</f>
      </c>
      <c r="L15">
        <f>IF(E15="",0,IF(D15="Initial",IF(E15&gt;=86,INT((E15-86)/30)+1,0),IF(E15&gt;=76,INT((E15-76)/30)+1,0)))</f>
      </c>
      <c r="M15" t="str">
        <f>IF(F15="","",IF(G15="","No follow-up score yet",IF(AND(G15&gt;=10,G15&gt;F15*0.5),"Discuss at caseload review","")))</f>
      </c>
    </row>
    <row r="16">
      <c r="K16" t="str">
        <f>IF(E16="","",IF(D16="Initial",IF(E16&gt;=36,"99492",IF(E16&gt;=16,"G2214","None yet")),IF(E16&gt;=31,"99493",IF(E16&gt;=16,"G2214","None yet"))))</f>
      </c>
      <c r="L16">
        <f>IF(E16="",0,IF(D16="Initial",IF(E16&gt;=86,INT((E16-86)/30)+1,0),IF(E16&gt;=76,INT((E16-76)/30)+1,0)))</f>
      </c>
      <c r="M16" t="str">
        <f>IF(F16="","",IF(G16="","No follow-up score yet",IF(AND(G16&gt;=10,G16&gt;F16*0.5),"Discuss at caseload review","")))</f>
      </c>
    </row>
    <row r="17">
      <c r="K17" t="str">
        <f>IF(E17="","",IF(D17="Initial",IF(E17&gt;=36,"99492",IF(E17&gt;=16,"G2214","None yet")),IF(E17&gt;=31,"99493",IF(E17&gt;=16,"G2214","None yet"))))</f>
      </c>
      <c r="L17">
        <f>IF(E17="",0,IF(D17="Initial",IF(E17&gt;=86,INT((E17-86)/30)+1,0),IF(E17&gt;=76,INT((E17-76)/30)+1,0)))</f>
      </c>
      <c r="M17" t="str">
        <f>IF(F17="","",IF(G17="","No follow-up score yet",IF(AND(G17&gt;=10,G17&gt;F17*0.5),"Discuss at caseload review","")))</f>
      </c>
    </row>
    <row r="18">
      <c r="K18" t="str">
        <f>IF(E18="","",IF(D18="Initial",IF(E18&gt;=36,"99492",IF(E18&gt;=16,"G2214","None yet")),IF(E18&gt;=31,"99493",IF(E18&gt;=16,"G2214","None yet"))))</f>
      </c>
      <c r="L18">
        <f>IF(E18="",0,IF(D18="Initial",IF(E18&gt;=86,INT((E18-86)/30)+1,0),IF(E18&gt;=76,INT((E18-76)/30)+1,0)))</f>
      </c>
      <c r="M18" t="str">
        <f>IF(F18="","",IF(G18="","No follow-up score yet",IF(AND(G18&gt;=10,G18&gt;F18*0.5),"Discuss at caseload review","")))</f>
      </c>
    </row>
    <row r="19">
      <c r="K19" t="str">
        <f>IF(E19="","",IF(D19="Initial",IF(E19&gt;=36,"99492",IF(E19&gt;=16,"G2214","None yet")),IF(E19&gt;=31,"99493",IF(E19&gt;=16,"G2214","None yet"))))</f>
      </c>
      <c r="L19">
        <f>IF(E19="",0,IF(D19="Initial",IF(E19&gt;=86,INT((E19-86)/30)+1,0),IF(E19&gt;=76,INT((E19-76)/30)+1,0)))</f>
      </c>
      <c r="M19" t="str">
        <f>IF(F19="","",IF(G19="","No follow-up score yet",IF(AND(G19&gt;=10,G19&gt;F19*0.5),"Discuss at caseload review","")))</f>
      </c>
    </row>
    <row r="20">
      <c r="K20" t="str">
        <f>IF(E20="","",IF(D20="Initial",IF(E20&gt;=36,"99492",IF(E20&gt;=16,"G2214","None yet")),IF(E20&gt;=31,"99493",IF(E20&gt;=16,"G2214","None yet"))))</f>
      </c>
      <c r="L20">
        <f>IF(E20="",0,IF(D20="Initial",IF(E20&gt;=86,INT((E20-86)/30)+1,0),IF(E20&gt;=76,INT((E20-76)/30)+1,0)))</f>
      </c>
      <c r="M20" t="str">
        <f>IF(F20="","",IF(G20="","No follow-up score yet",IF(AND(G20&gt;=10,G20&gt;F20*0.5),"Discuss at caseload review","")))</f>
      </c>
    </row>
    <row r="21">
      <c r="K21" t="str">
        <f>IF(E21="","",IF(D21="Initial",IF(E21&gt;=36,"99492",IF(E21&gt;=16,"G2214","None yet")),IF(E21&gt;=31,"99493",IF(E21&gt;=16,"G2214","None yet"))))</f>
      </c>
      <c r="L21">
        <f>IF(E21="",0,IF(D21="Initial",IF(E21&gt;=86,INT((E21-86)/30)+1,0),IF(E21&gt;=76,INT((E21-76)/30)+1,0)))</f>
      </c>
      <c r="M21" t="str">
        <f>IF(F21="","",IF(G21="","No follow-up score yet",IF(AND(G21&gt;=10,G21&gt;F21*0.5),"Discuss at caseload review","")))</f>
      </c>
    </row>
    <row r="22">
      <c r="K22" t="str">
        <f>IF(E22="","",IF(D22="Initial",IF(E22&gt;=36,"99492",IF(E22&gt;=16,"G2214","None yet")),IF(E22&gt;=31,"99493",IF(E22&gt;=16,"G2214","None yet"))))</f>
      </c>
      <c r="L22">
        <f>IF(E22="",0,IF(D22="Initial",IF(E22&gt;=86,INT((E22-86)/30)+1,0),IF(E22&gt;=76,INT((E22-76)/30)+1,0)))</f>
      </c>
      <c r="M22" t="str">
        <f>IF(F22="","",IF(G22="","No follow-up score yet",IF(AND(G22&gt;=10,G22&gt;F22*0.5),"Discuss at caseload review","")))</f>
      </c>
    </row>
    <row r="23">
      <c r="K23" t="str">
        <f>IF(E23="","",IF(D23="Initial",IF(E23&gt;=36,"99492",IF(E23&gt;=16,"G2214","None yet")),IF(E23&gt;=31,"99493",IF(E23&gt;=16,"G2214","None yet"))))</f>
      </c>
      <c r="L23">
        <f>IF(E23="",0,IF(D23="Initial",IF(E23&gt;=86,INT((E23-86)/30)+1,0),IF(E23&gt;=76,INT((E23-76)/30)+1,0)))</f>
      </c>
      <c r="M23" t="str">
        <f>IF(F23="","",IF(G23="","No follow-up score yet",IF(AND(G23&gt;=10,G23&gt;F23*0.5),"Discuss at caseload review","")))</f>
      </c>
    </row>
    <row r="24">
      <c r="K24" t="str">
        <f>IF(E24="","",IF(D24="Initial",IF(E24&gt;=36,"99492",IF(E24&gt;=16,"G2214","None yet")),IF(E24&gt;=31,"99493",IF(E24&gt;=16,"G2214","None yet"))))</f>
      </c>
      <c r="L24">
        <f>IF(E24="",0,IF(D24="Initial",IF(E24&gt;=86,INT((E24-86)/30)+1,0),IF(E24&gt;=76,INT((E24-76)/30)+1,0)))</f>
      </c>
      <c r="M24" t="str">
        <f>IF(F24="","",IF(G24="","No follow-up score yet",IF(AND(G24&gt;=10,G24&gt;F24*0.5),"Discuss at caseload review","")))</f>
      </c>
    </row>
    <row r="25">
      <c r="K25" t="str">
        <f>IF(E25="","",IF(D25="Initial",IF(E25&gt;=36,"99492",IF(E25&gt;=16,"G2214","None yet")),IF(E25&gt;=31,"99493",IF(E25&gt;=16,"G2214","None yet"))))</f>
      </c>
      <c r="L25">
        <f>IF(E25="",0,IF(D25="Initial",IF(E25&gt;=86,INT((E25-86)/30)+1,0),IF(E25&gt;=76,INT((E25-76)/30)+1,0)))</f>
      </c>
      <c r="M25" t="str">
        <f>IF(F25="","",IF(G25="","No follow-up score yet",IF(AND(G25&gt;=10,G25&gt;F25*0.5),"Discuss at caseload review","")))</f>
      </c>
    </row>
    <row r="26">
      <c r="K26" t="str">
        <f>IF(E26="","",IF(D26="Initial",IF(E26&gt;=36,"99492",IF(E26&gt;=16,"G2214","None yet")),IF(E26&gt;=31,"99493",IF(E26&gt;=16,"G2214","None yet"))))</f>
      </c>
      <c r="L26">
        <f>IF(E26="",0,IF(D26="Initial",IF(E26&gt;=86,INT((E26-86)/30)+1,0),IF(E26&gt;=76,INT((E26-76)/30)+1,0)))</f>
      </c>
      <c r="M26" t="str">
        <f>IF(F26="","",IF(G26="","No follow-up score yet",IF(AND(G26&gt;=10,G26&gt;F26*0.5),"Discuss at caseload review","")))</f>
      </c>
    </row>
    <row r="27">
      <c r="K27" t="str">
        <f>IF(E27="","",IF(D27="Initial",IF(E27&gt;=36,"99492",IF(E27&gt;=16,"G2214","None yet")),IF(E27&gt;=31,"99493",IF(E27&gt;=16,"G2214","None yet"))))</f>
      </c>
      <c r="L27">
        <f>IF(E27="",0,IF(D27="Initial",IF(E27&gt;=86,INT((E27-86)/30)+1,0),IF(E27&gt;=76,INT((E27-76)/30)+1,0)))</f>
      </c>
      <c r="M27" t="str">
        <f>IF(F27="","",IF(G27="","No follow-up score yet",IF(AND(G27&gt;=10,G27&gt;F27*0.5),"Discuss at caseload review","")))</f>
      </c>
    </row>
    <row r="28">
      <c r="K28" t="str">
        <f>IF(E28="","",IF(D28="Initial",IF(E28&gt;=36,"99492",IF(E28&gt;=16,"G2214","None yet")),IF(E28&gt;=31,"99493",IF(E28&gt;=16,"G2214","None yet"))))</f>
      </c>
      <c r="L28">
        <f>IF(E28="",0,IF(D28="Initial",IF(E28&gt;=86,INT((E28-86)/30)+1,0),IF(E28&gt;=76,INT((E28-76)/30)+1,0)))</f>
      </c>
      <c r="M28" t="str">
        <f>IF(F28="","",IF(G28="","No follow-up score yet",IF(AND(G28&gt;=10,G28&gt;F28*0.5),"Discuss at caseload review","")))</f>
      </c>
    </row>
    <row r="29">
      <c r="K29" t="str">
        <f>IF(E29="","",IF(D29="Initial",IF(E29&gt;=36,"99492",IF(E29&gt;=16,"G2214","None yet")),IF(E29&gt;=31,"99493",IF(E29&gt;=16,"G2214","None yet"))))</f>
      </c>
      <c r="L29">
        <f>IF(E29="",0,IF(D29="Initial",IF(E29&gt;=86,INT((E29-86)/30)+1,0),IF(E29&gt;=76,INT((E29-76)/30)+1,0)))</f>
      </c>
      <c r="M29" t="str">
        <f>IF(F29="","",IF(G29="","No follow-up score yet",IF(AND(G29&gt;=10,G29&gt;F29*0.5),"Discuss at caseload review","")))</f>
      </c>
    </row>
    <row r="30">
      <c r="K30" t="str">
        <f>IF(E30="","",IF(D30="Initial",IF(E30&gt;=36,"99492",IF(E30&gt;=16,"G2214","None yet")),IF(E30&gt;=31,"99493",IF(E30&gt;=16,"G2214","None yet"))))</f>
      </c>
      <c r="L30">
        <f>IF(E30="",0,IF(D30="Initial",IF(E30&gt;=86,INT((E30-86)/30)+1,0),IF(E30&gt;=76,INT((E30-76)/30)+1,0)))</f>
      </c>
      <c r="M30" t="str">
        <f>IF(F30="","",IF(G30="","No follow-up score yet",IF(AND(G30&gt;=10,G30&gt;F30*0.5),"Discuss at caseload review","")))</f>
      </c>
    </row>
    <row r="31">
      <c r="K31" t="str">
        <f>IF(E31="","",IF(D31="Initial",IF(E31&gt;=36,"99492",IF(E31&gt;=16,"G2214","None yet")),IF(E31&gt;=31,"99493",IF(E31&gt;=16,"G2214","None yet"))))</f>
      </c>
      <c r="L31">
        <f>IF(E31="",0,IF(D31="Initial",IF(E31&gt;=86,INT((E31-86)/30)+1,0),IF(E31&gt;=76,INT((E31-76)/30)+1,0)))</f>
      </c>
      <c r="M31" t="str">
        <f>IF(F31="","",IF(G31="","No follow-up score yet",IF(AND(G31&gt;=10,G31&gt;F31*0.5),"Discuss at caseload review","")))</f>
      </c>
    </row>
    <row r="32">
      <c r="K32" t="str">
        <f>IF(E32="","",IF(D32="Initial",IF(E32&gt;=36,"99492",IF(E32&gt;=16,"G2214","None yet")),IF(E32&gt;=31,"99493",IF(E32&gt;=16,"G2214","None yet"))))</f>
      </c>
      <c r="L32">
        <f>IF(E32="",0,IF(D32="Initial",IF(E32&gt;=86,INT((E32-86)/30)+1,0),IF(E32&gt;=76,INT((E32-76)/30)+1,0)))</f>
      </c>
      <c r="M32" t="str">
        <f>IF(F32="","",IF(G32="","No follow-up score yet",IF(AND(G32&gt;=10,G32&gt;F32*0.5),"Discuss at caseload review","")))</f>
      </c>
    </row>
    <row r="33">
      <c r="K33" t="str">
        <f>IF(E33="","",IF(D33="Initial",IF(E33&gt;=36,"99492",IF(E33&gt;=16,"G2214","None yet")),IF(E33&gt;=31,"99493",IF(E33&gt;=16,"G2214","None yet"))))</f>
      </c>
      <c r="L33">
        <f>IF(E33="",0,IF(D33="Initial",IF(E33&gt;=86,INT((E33-86)/30)+1,0),IF(E33&gt;=76,INT((E33-76)/30)+1,0)))</f>
      </c>
      <c r="M33" t="str">
        <f>IF(F33="","",IF(G33="","No follow-up score yet",IF(AND(G33&gt;=10,G33&gt;F33*0.5),"Discuss at caseload review","")))</f>
      </c>
    </row>
    <row r="34">
      <c r="K34" t="str">
        <f>IF(E34="","",IF(D34="Initial",IF(E34&gt;=36,"99492",IF(E34&gt;=16,"G2214","None yet")),IF(E34&gt;=31,"99493",IF(E34&gt;=16,"G2214","None yet"))))</f>
      </c>
      <c r="L34">
        <f>IF(E34="",0,IF(D34="Initial",IF(E34&gt;=86,INT((E34-86)/30)+1,0),IF(E34&gt;=76,INT((E34-76)/30)+1,0)))</f>
      </c>
      <c r="M34" t="str">
        <f>IF(F34="","",IF(G34="","No follow-up score yet",IF(AND(G34&gt;=10,G34&gt;F34*0.5),"Discuss at caseload review","")))</f>
      </c>
    </row>
    <row r="35">
      <c r="K35" t="str">
        <f>IF(E35="","",IF(D35="Initial",IF(E35&gt;=36,"99492",IF(E35&gt;=16,"G2214","None yet")),IF(E35&gt;=31,"99493",IF(E35&gt;=16,"G2214","None yet"))))</f>
      </c>
      <c r="L35">
        <f>IF(E35="",0,IF(D35="Initial",IF(E35&gt;=86,INT((E35-86)/30)+1,0),IF(E35&gt;=76,INT((E35-76)/30)+1,0)))</f>
      </c>
      <c r="M35" t="str">
        <f>IF(F35="","",IF(G35="","No follow-up score yet",IF(AND(G35&gt;=10,G35&gt;F35*0.5),"Discuss at caseload review","")))</f>
      </c>
    </row>
    <row r="36">
      <c r="K36" t="str">
        <f>IF(E36="","",IF(D36="Initial",IF(E36&gt;=36,"99492",IF(E36&gt;=16,"G2214","None yet")),IF(E36&gt;=31,"99493",IF(E36&gt;=16,"G2214","None yet"))))</f>
      </c>
      <c r="L36">
        <f>IF(E36="",0,IF(D36="Initial",IF(E36&gt;=86,INT((E36-86)/30)+1,0),IF(E36&gt;=76,INT((E36-76)/30)+1,0)))</f>
      </c>
      <c r="M36" t="str">
        <f>IF(F36="","",IF(G36="","No follow-up score yet",IF(AND(G36&gt;=10,G36&gt;F36*0.5),"Discuss at caseload review","")))</f>
      </c>
    </row>
    <row r="37">
      <c r="K37" t="str">
        <f>IF(E37="","",IF(D37="Initial",IF(E37&gt;=36,"99492",IF(E37&gt;=16,"G2214","None yet")),IF(E37&gt;=31,"99493",IF(E37&gt;=16,"G2214","None yet"))))</f>
      </c>
      <c r="L37">
        <f>IF(E37="",0,IF(D37="Initial",IF(E37&gt;=86,INT((E37-86)/30)+1,0),IF(E37&gt;=76,INT((E37-76)/30)+1,0)))</f>
      </c>
      <c r="M37" t="str">
        <f>IF(F37="","",IF(G37="","No follow-up score yet",IF(AND(G37&gt;=10,G37&gt;F37*0.5),"Discuss at caseload review","")))</f>
      </c>
    </row>
    <row r="38">
      <c r="K38" t="str">
        <f>IF(E38="","",IF(D38="Initial",IF(E38&gt;=36,"99492",IF(E38&gt;=16,"G2214","None yet")),IF(E38&gt;=31,"99493",IF(E38&gt;=16,"G2214","None yet"))))</f>
      </c>
      <c r="L38">
        <f>IF(E38="",0,IF(D38="Initial",IF(E38&gt;=86,INT((E38-86)/30)+1,0),IF(E38&gt;=76,INT((E38-76)/30)+1,0)))</f>
      </c>
      <c r="M38" t="str">
        <f>IF(F38="","",IF(G38="","No follow-up score yet",IF(AND(G38&gt;=10,G38&gt;F38*0.5),"Discuss at caseload review","")))</f>
      </c>
    </row>
    <row r="39">
      <c r="K39" t="str">
        <f>IF(E39="","",IF(D39="Initial",IF(E39&gt;=36,"99492",IF(E39&gt;=16,"G2214","None yet")),IF(E39&gt;=31,"99493",IF(E39&gt;=16,"G2214","None yet"))))</f>
      </c>
      <c r="L39">
        <f>IF(E39="",0,IF(D39="Initial",IF(E39&gt;=86,INT((E39-86)/30)+1,0),IF(E39&gt;=76,INT((E39-76)/30)+1,0)))</f>
      </c>
      <c r="M39" t="str">
        <f>IF(F39="","",IF(G39="","No follow-up score yet",IF(AND(G39&gt;=10,G39&gt;F39*0.5),"Discuss at caseload review","")))</f>
      </c>
    </row>
    <row r="40">
      <c r="K40" t="str">
        <f>IF(E40="","",IF(D40="Initial",IF(E40&gt;=36,"99492",IF(E40&gt;=16,"G2214","None yet")),IF(E40&gt;=31,"99493",IF(E40&gt;=16,"G2214","None yet"))))</f>
      </c>
      <c r="L40">
        <f>IF(E40="",0,IF(D40="Initial",IF(E40&gt;=86,INT((E40-86)/30)+1,0),IF(E40&gt;=76,INT((E40-76)/30)+1,0)))</f>
      </c>
      <c r="M40" t="str">
        <f>IF(F40="","",IF(G40="","No follow-up score yet",IF(AND(G40&gt;=10,G40&gt;F40*0.5),"Discuss at caseload review","")))</f>
      </c>
    </row>
    <row r="41">
      <c r="K41" t="str">
        <f>IF(E41="","",IF(D41="Initial",IF(E41&gt;=36,"99492",IF(E41&gt;=16,"G2214","None yet")),IF(E41&gt;=31,"99493",IF(E41&gt;=16,"G2214","None yet"))))</f>
      </c>
      <c r="L41">
        <f>IF(E41="",0,IF(D41="Initial",IF(E41&gt;=86,INT((E41-86)/30)+1,0),IF(E41&gt;=76,INT((E41-76)/30)+1,0)))</f>
      </c>
      <c r="M41" t="str">
        <f>IF(F41="","",IF(G41="","No follow-up score yet",IF(AND(G41&gt;=10,G41&gt;F41*0.5),"Discuss at caseload review","")))</f>
      </c>
    </row>
    <row r="42">
      <c r="K42" t="str">
        <f>IF(E42="","",IF(D42="Initial",IF(E42&gt;=36,"99492",IF(E42&gt;=16,"G2214","None yet")),IF(E42&gt;=31,"99493",IF(E42&gt;=16,"G2214","None yet"))))</f>
      </c>
      <c r="L42">
        <f>IF(E42="",0,IF(D42="Initial",IF(E42&gt;=86,INT((E42-86)/30)+1,0),IF(E42&gt;=76,INT((E42-76)/30)+1,0)))</f>
      </c>
      <c r="M42" t="str">
        <f>IF(F42="","",IF(G42="","No follow-up score yet",IF(AND(G42&gt;=10,G42&gt;F42*0.5),"Discuss at caseload review","")))</f>
      </c>
    </row>
    <row r="43">
      <c r="K43" t="str">
        <f>IF(E43="","",IF(D43="Initial",IF(E43&gt;=36,"99492",IF(E43&gt;=16,"G2214","None yet")),IF(E43&gt;=31,"99493",IF(E43&gt;=16,"G2214","None yet"))))</f>
      </c>
      <c r="L43">
        <f>IF(E43="",0,IF(D43="Initial",IF(E43&gt;=86,INT((E43-86)/30)+1,0),IF(E43&gt;=76,INT((E43-76)/30)+1,0)))</f>
      </c>
      <c r="M43" t="str">
        <f>IF(F43="","",IF(G43="","No follow-up score yet",IF(AND(G43&gt;=10,G43&gt;F43*0.5),"Discuss at caseload review","")))</f>
      </c>
    </row>
    <row r="44">
      <c r="K44" t="str">
        <f>IF(E44="","",IF(D44="Initial",IF(E44&gt;=36,"99492",IF(E44&gt;=16,"G2214","None yet")),IF(E44&gt;=31,"99493",IF(E44&gt;=16,"G2214","None yet"))))</f>
      </c>
      <c r="L44">
        <f>IF(E44="",0,IF(D44="Initial",IF(E44&gt;=86,INT((E44-86)/30)+1,0),IF(E44&gt;=76,INT((E44-76)/30)+1,0)))</f>
      </c>
      <c r="M44" t="str">
        <f>IF(F44="","",IF(G44="","No follow-up score yet",IF(AND(G44&gt;=10,G44&gt;F44*0.5),"Discuss at caseload review","")))</f>
      </c>
    </row>
    <row r="45">
      <c r="K45" t="str">
        <f>IF(E45="","",IF(D45="Initial",IF(E45&gt;=36,"99492",IF(E45&gt;=16,"G2214","None yet")),IF(E45&gt;=31,"99493",IF(E45&gt;=16,"G2214","None yet"))))</f>
      </c>
      <c r="L45">
        <f>IF(E45="",0,IF(D45="Initial",IF(E45&gt;=86,INT((E45-86)/30)+1,0),IF(E45&gt;=76,INT((E45-76)/30)+1,0)))</f>
      </c>
      <c r="M45" t="str">
        <f>IF(F45="","",IF(G45="","No follow-up score yet",IF(AND(G45&gt;=10,G45&gt;F45*0.5),"Discuss at caseload review","")))</f>
      </c>
    </row>
    <row r="46">
      <c r="K46" t="str">
        <f>IF(E46="","",IF(D46="Initial",IF(E46&gt;=36,"99492",IF(E46&gt;=16,"G2214","None yet")),IF(E46&gt;=31,"99493",IF(E46&gt;=16,"G2214","None yet"))))</f>
      </c>
      <c r="L46">
        <f>IF(E46="",0,IF(D46="Initial",IF(E46&gt;=86,INT((E46-86)/30)+1,0),IF(E46&gt;=76,INT((E46-76)/30)+1,0)))</f>
      </c>
      <c r="M46" t="str">
        <f>IF(F46="","",IF(G46="","No follow-up score yet",IF(AND(G46&gt;=10,G46&gt;F46*0.5),"Discuss at caseload review","")))</f>
      </c>
    </row>
    <row r="47">
      <c r="K47" t="str">
        <f>IF(E47="","",IF(D47="Initial",IF(E47&gt;=36,"99492",IF(E47&gt;=16,"G2214","None yet")),IF(E47&gt;=31,"99493",IF(E47&gt;=16,"G2214","None yet"))))</f>
      </c>
      <c r="L47">
        <f>IF(E47="",0,IF(D47="Initial",IF(E47&gt;=86,INT((E47-86)/30)+1,0),IF(E47&gt;=76,INT((E47-76)/30)+1,0)))</f>
      </c>
      <c r="M47" t="str">
        <f>IF(F47="","",IF(G47="","No follow-up score yet",IF(AND(G47&gt;=10,G47&gt;F47*0.5),"Discuss at caseload review","")))</f>
      </c>
    </row>
    <row r="48">
      <c r="K48" t="str">
        <f>IF(E48="","",IF(D48="Initial",IF(E48&gt;=36,"99492",IF(E48&gt;=16,"G2214","None yet")),IF(E48&gt;=31,"99493",IF(E48&gt;=16,"G2214","None yet"))))</f>
      </c>
      <c r="L48">
        <f>IF(E48="",0,IF(D48="Initial",IF(E48&gt;=86,INT((E48-86)/30)+1,0),IF(E48&gt;=76,INT((E48-76)/30)+1,0)))</f>
      </c>
      <c r="M48" t="str">
        <f>IF(F48="","",IF(G48="","No follow-up score yet",IF(AND(G48&gt;=10,G48&gt;F48*0.5),"Discuss at caseload review","")))</f>
      </c>
    </row>
    <row r="49">
      <c r="K49" t="str">
        <f>IF(E49="","",IF(D49="Initial",IF(E49&gt;=36,"99492",IF(E49&gt;=16,"G2214","None yet")),IF(E49&gt;=31,"99493",IF(E49&gt;=16,"G2214","None yet"))))</f>
      </c>
      <c r="L49">
        <f>IF(E49="",0,IF(D49="Initial",IF(E49&gt;=86,INT((E49-86)/30)+1,0),IF(E49&gt;=76,INT((E49-76)/30)+1,0)))</f>
      </c>
      <c r="M49" t="str">
        <f>IF(F49="","",IF(G49="","No follow-up score yet",IF(AND(G49&gt;=10,G49&gt;F49*0.5),"Discuss at caseload review","")))</f>
      </c>
    </row>
    <row r="50">
      <c r="K50" t="str">
        <f>IF(E50="","",IF(D50="Initial",IF(E50&gt;=36,"99492",IF(E50&gt;=16,"G2214","None yet")),IF(E50&gt;=31,"99493",IF(E50&gt;=16,"G2214","None yet"))))</f>
      </c>
      <c r="L50">
        <f>IF(E50="",0,IF(D50="Initial",IF(E50&gt;=86,INT((E50-86)/30)+1,0),IF(E50&gt;=76,INT((E50-76)/30)+1,0)))</f>
      </c>
      <c r="M50" t="str">
        <f>IF(F50="","",IF(G50="","No follow-up score yet",IF(AND(G50&gt;=10,G50&gt;F50*0.5),"Discuss at caseload review","")))</f>
      </c>
    </row>
    <row r="51">
      <c r="K51" t="str">
        <f>IF(E51="","",IF(D51="Initial",IF(E51&gt;=36,"99492",IF(E51&gt;=16,"G2214","None yet")),IF(E51&gt;=31,"99493",IF(E51&gt;=16,"G2214","None yet"))))</f>
      </c>
      <c r="L51">
        <f>IF(E51="",0,IF(D51="Initial",IF(E51&gt;=86,INT((E51-86)/30)+1,0),IF(E51&gt;=76,INT((E51-76)/30)+1,0)))</f>
      </c>
      <c r="M51" t="str">
        <f>IF(F51="","",IF(G51="","No follow-up score yet",IF(AND(G51&gt;=10,G51&gt;F51*0.5),"Discuss at caseload review","")))</f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>
        <is>
          <t>Asendar CoCM registry template (free, no sign-up). From https://www.asendar.com/tools/cocm-registry-template</t>
        </is>
      </c>
    </row>
    <row r="2">
      <c r="A2" t="inlineStr">
        <is>
          <t>One row per patient per calendar month. The sample rows (PT-001 to PT-004) are made up: delete them.</t>
        </is>
      </c>
    </row>
    <row r="3">
      <c r="A3" t="inlineStr">
        <is>
          <t>Use a patient ID, never a name, date of birth or other identifier, unless this file lives in a HIPAA-compliant place.</t>
        </is>
      </c>
    </row>
    <row r="4">
      <c r="A4" t="inlineStr">
        <is>
          <t>Code suggestion follows the CPT time rule thresholds in CMS MLN909432: 99492 from 36 minutes (first month), 99493 from 31 (later months), 99494 add-on from 86 (first) or 76 (later), G2214 from 16.</t>
        </is>
      </c>
    </row>
    <row r="5">
      <c r="A5" t="inlineStr">
        <is>
          <t>Caseload review flag: PHQ-9 latest of 10 or more and less than a 50 percent drop from baseline. It is a prompt for the team, not a clinical rule.</t>
        </is>
      </c>
    </row>
    <row r="6">
      <c r="A6" t="inlineStr">
        <is>
          <t>Education only, not billing advice. Payers set their own rules: check with yours before you bill.</t>
        </is>
      </c>
    </row>
  </sheetData>
</worksheet>
</file>